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42" windowHeight="8274" activeTab="1"/>
  </bookViews>
  <sheets>
    <sheet name="Budget" sheetId="1" r:id="rId1"/>
    <sheet name="Mois en cours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<sst xmlns="http://schemas.openxmlformats.org/spreadsheetml/2006/main" count="67" uniqueCount="51">
  <si>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>Salaire</t>
  </si>
  <si>
    <t>Dépenses annuelles</t>
  </si>
  <si>
    <t>Revenu Madame</t>
  </si>
  <si>
    <t>Epargne pension</t>
  </si>
  <si>
    <t>Revenu Monsieur</t>
  </si>
  <si>
    <t>Redevance TV</t>
  </si>
  <si>
    <t>Mazout</t>
  </si>
  <si>
    <t>Autres</t>
  </si>
  <si>
    <t>PJ voiture</t>
  </si>
  <si>
    <t>Consommation annuelle</t>
  </si>
  <si>
    <t>Prix/l</t>
  </si>
  <si>
    <t>Gaz</t>
  </si>
  <si>
    <t>Abonnement</t>
  </si>
  <si>
    <t>Estimation annuelle</t>
  </si>
  <si>
    <t>Electricité</t>
  </si>
  <si>
    <t xml:space="preserve">Solde restant du </t>
  </si>
  <si>
    <t>Internet</t>
  </si>
  <si>
    <t>VOIP</t>
  </si>
  <si>
    <t>Rc familiale</t>
  </si>
  <si>
    <t>Eau</t>
  </si>
  <si>
    <t>Assurance Incendie</t>
  </si>
  <si>
    <t>TELEVISION</t>
  </si>
  <si>
    <t>Pneu voiture</t>
  </si>
  <si>
    <t>GSM</t>
  </si>
  <si>
    <t>Entretien chaudière</t>
  </si>
  <si>
    <t>Voiture-prêt</t>
  </si>
  <si>
    <t>Assurance V.</t>
  </si>
  <si>
    <t>Mutuelle</t>
  </si>
  <si>
    <t>Repas du midi</t>
  </si>
  <si>
    <t>Taxe circulation</t>
  </si>
  <si>
    <t>Course</t>
  </si>
  <si>
    <t>Entretien voiture</t>
  </si>
  <si>
    <t>Carburant</t>
  </si>
  <si>
    <t>Vacances</t>
  </si>
  <si>
    <t>Annuel</t>
  </si>
  <si>
    <t>Vetements</t>
  </si>
  <si>
    <t>Loisirs</t>
  </si>
  <si>
    <t>Enfants</t>
  </si>
  <si>
    <t>Epargne</t>
  </si>
  <si>
    <t>Loyer</t>
  </si>
  <si>
    <t>Somme</t>
  </si>
  <si>
    <t>Mensuel</t>
  </si>
  <si>
    <t>Frais mensuel</t>
  </si>
  <si>
    <t>Remboursement Credit 1</t>
  </si>
  <si>
    <t>Remboursement Credit 2</t>
  </si>
  <si>
    <t>Remboursement Credit 3</t>
  </si>
  <si>
    <t>SOMME</t>
  </si>
  <si>
    <t>Précompte immobilier</t>
  </si>
  <si>
    <t>Montant Compte à vue avant salaire</t>
  </si>
  <si>
    <t>Frais du mois</t>
  </si>
  <si>
    <t>Solde compte à vue : A mettre à 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</si>
</sst>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19" fillId="36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19" fillId="20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42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0" fontId="0" fillId="40" borderId="0" xfId="0" applyFill="1" applyAlignment="1">
      <alignment horizontal="center"/>
    </xf>
    <xf numFmtId="0" fontId="0" fillId="36" borderId="0" xfId="0" applyFill="1" applyAlignment="1" quotePrefix="1">
      <alignment horizontal="center"/>
    </xf>
    <xf numFmtId="0" fontId="30" fillId="33" borderId="0" xfId="44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etitsous.be/epargne.ph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D2:K31"/>
  <sheetViews>
    <sheetView zoomScalePageLayoutView="0" workbookViewId="0" topLeftCell="A7">
      <selection activeCell="H7" sqref="H7"/>
    </sheetView>
  </sheetViews>
  <sheetFormatPr defaultColWidth="11.421875" defaultRowHeight="15"/>
  <cols>
    <col min="4" max="4" width="20.57421875" style="0" bestFit="1" customWidth="1"/>
    <col min="5" max="5" width="17.140625" style="0" bestFit="1" customWidth="1"/>
    <col min="7" max="7" width="19.00390625" style="0" bestFit="1" customWidth="1"/>
    <col min="8" max="8" width="12.00390625" style="0" bestFit="1" customWidth="1"/>
    <col min="10" max="10" width="23.00390625" style="0" bestFit="1" customWidth="1"/>
    <col min="11" max="11" width="8.00390625" style="0" bestFit="1" customWidth="1"/>
  </cols>
  <sheetData>
    <row r="2" spans="4:8" ht="14.25">
      <c r="D2" s="1"/>
      <c r="E2" s="2" t="s">
        <v>0</v>
      </c>
      <c r="G2" s="3" t="s">
        <v>1</v>
      </c>
      <c r="H2" s="4">
        <v>2013</v>
      </c>
    </row>
    <row r="3" spans="4:8" ht="14.25">
      <c r="D3" s="2" t="s">
        <v>2</v>
      </c>
      <c r="E3" s="2">
        <v>1750</v>
      </c>
      <c r="G3" s="5" t="s">
        <v>3</v>
      </c>
      <c r="H3" s="6">
        <v>910</v>
      </c>
    </row>
    <row r="4" spans="4:11" ht="14.25">
      <c r="D4" s="2" t="s">
        <v>4</v>
      </c>
      <c r="E4" s="2">
        <v>1500</v>
      </c>
      <c r="G4" s="5" t="s">
        <v>5</v>
      </c>
      <c r="H4" s="7">
        <v>100</v>
      </c>
      <c r="J4" s="7"/>
      <c r="K4" s="3" t="s">
        <v>6</v>
      </c>
    </row>
    <row r="5" spans="4:11" ht="14.25">
      <c r="D5" s="2" t="s">
        <v>7</v>
      </c>
      <c r="E5" s="2"/>
      <c r="G5" s="5" t="s">
        <v>8</v>
      </c>
      <c r="H5" s="7">
        <v>0</v>
      </c>
      <c r="J5" s="7" t="s">
        <v>9</v>
      </c>
      <c r="K5" s="7">
        <v>2000</v>
      </c>
    </row>
    <row r="6" spans="4:11" ht="14.25">
      <c r="D6" s="5"/>
      <c r="E6" s="5"/>
      <c r="G6" s="5" t="s">
        <v>6</v>
      </c>
      <c r="H6" s="7">
        <f>K7</f>
        <v>1658</v>
      </c>
      <c r="J6" s="7" t="s">
        <v>10</v>
      </c>
      <c r="K6" s="7">
        <v>0.829</v>
      </c>
    </row>
    <row r="7" spans="4:11" ht="14.25">
      <c r="D7" s="5" t="s">
        <v>11</v>
      </c>
      <c r="E7" s="8">
        <v>25</v>
      </c>
      <c r="G7" s="9" t="s">
        <v>12</v>
      </c>
      <c r="H7" s="7">
        <v>100</v>
      </c>
      <c r="J7" s="7" t="s">
        <v>13</v>
      </c>
      <c r="K7" s="7">
        <f>K5*K6</f>
        <v>1658</v>
      </c>
    </row>
    <row r="8" spans="4:8" ht="14.25">
      <c r="D8" s="5" t="s">
        <v>14</v>
      </c>
      <c r="E8" s="8">
        <v>35</v>
      </c>
      <c r="G8" s="5" t="s">
        <v>15</v>
      </c>
      <c r="H8" s="7">
        <v>0</v>
      </c>
    </row>
    <row r="9" spans="4:8" ht="14.25">
      <c r="D9" s="5" t="s">
        <v>16</v>
      </c>
      <c r="E9" s="8">
        <v>25</v>
      </c>
      <c r="G9" s="5" t="s">
        <v>47</v>
      </c>
      <c r="H9" s="7">
        <v>480</v>
      </c>
    </row>
    <row r="10" spans="4:8" ht="14.25">
      <c r="D10" s="5" t="s">
        <v>17</v>
      </c>
      <c r="E10" s="8">
        <v>15</v>
      </c>
      <c r="G10" s="5" t="s">
        <v>18</v>
      </c>
      <c r="H10" s="7">
        <v>0</v>
      </c>
    </row>
    <row r="11" spans="4:8" ht="14.25">
      <c r="D11" s="5" t="s">
        <v>19</v>
      </c>
      <c r="E11" s="8">
        <v>30</v>
      </c>
      <c r="G11" s="5" t="s">
        <v>20</v>
      </c>
      <c r="H11" s="7">
        <v>0</v>
      </c>
    </row>
    <row r="12" spans="4:8" ht="14.25">
      <c r="D12" s="5" t="s">
        <v>21</v>
      </c>
      <c r="E12" s="8">
        <v>15</v>
      </c>
      <c r="G12" s="5" t="s">
        <v>22</v>
      </c>
      <c r="H12" s="7">
        <v>150</v>
      </c>
    </row>
    <row r="13" spans="4:8" ht="14.25">
      <c r="D13" s="5" t="s">
        <v>23</v>
      </c>
      <c r="E13" s="8">
        <v>25</v>
      </c>
      <c r="G13" s="5" t="s">
        <v>24</v>
      </c>
      <c r="H13" s="7">
        <v>85</v>
      </c>
    </row>
    <row r="14" spans="4:8" ht="14.25">
      <c r="D14" s="5" t="s">
        <v>25</v>
      </c>
      <c r="E14" s="8">
        <v>250</v>
      </c>
      <c r="G14" s="5" t="s">
        <v>26</v>
      </c>
      <c r="H14" s="7">
        <v>450</v>
      </c>
    </row>
    <row r="15" spans="4:8" ht="14.25">
      <c r="D15" s="5" t="s">
        <v>12</v>
      </c>
      <c r="E15" s="8">
        <v>0</v>
      </c>
      <c r="G15" s="5" t="s">
        <v>27</v>
      </c>
      <c r="H15" s="7">
        <f>43.5*2</f>
        <v>87</v>
      </c>
    </row>
    <row r="16" spans="4:8" ht="14.25">
      <c r="D16" s="5" t="s">
        <v>28</v>
      </c>
      <c r="E16" s="8">
        <v>120</v>
      </c>
      <c r="G16" s="9" t="s">
        <v>29</v>
      </c>
      <c r="H16" s="7">
        <v>211</v>
      </c>
    </row>
    <row r="17" spans="4:8" ht="14.25">
      <c r="D17" s="5" t="s">
        <v>30</v>
      </c>
      <c r="E17" s="8">
        <v>350</v>
      </c>
      <c r="G17" s="9" t="s">
        <v>31</v>
      </c>
      <c r="H17" s="7">
        <v>188</v>
      </c>
    </row>
    <row r="18" spans="4:8" ht="14.25">
      <c r="D18" s="5" t="s">
        <v>7</v>
      </c>
      <c r="E18" s="8">
        <v>0</v>
      </c>
      <c r="G18" s="5" t="s">
        <v>7</v>
      </c>
      <c r="H18" s="7">
        <v>0</v>
      </c>
    </row>
    <row r="19" spans="4:8" ht="14.25">
      <c r="D19" s="5" t="s">
        <v>32</v>
      </c>
      <c r="E19" s="8">
        <v>75</v>
      </c>
      <c r="G19" s="5" t="s">
        <v>33</v>
      </c>
      <c r="H19" s="7">
        <v>750</v>
      </c>
    </row>
    <row r="20" spans="4:8" ht="14.25">
      <c r="D20" s="10" t="s">
        <v>34</v>
      </c>
      <c r="E20" s="11">
        <f>H26</f>
        <v>430.75</v>
      </c>
      <c r="G20" s="5" t="s">
        <v>7</v>
      </c>
      <c r="H20" s="7">
        <v>0</v>
      </c>
    </row>
    <row r="21" spans="4:8" ht="14.25">
      <c r="D21" s="5" t="s">
        <v>35</v>
      </c>
      <c r="E21" s="8">
        <v>75</v>
      </c>
      <c r="G21" s="5" t="s">
        <v>7</v>
      </c>
      <c r="H21" s="7">
        <v>0</v>
      </c>
    </row>
    <row r="22" spans="4:8" ht="14.25">
      <c r="D22" s="5" t="s">
        <v>36</v>
      </c>
      <c r="E22" s="8">
        <v>100</v>
      </c>
      <c r="G22" s="5" t="s">
        <v>7</v>
      </c>
      <c r="H22" s="7">
        <v>0</v>
      </c>
    </row>
    <row r="23" spans="4:8" ht="14.25">
      <c r="D23" s="5" t="s">
        <v>37</v>
      </c>
      <c r="E23" s="8">
        <v>0</v>
      </c>
      <c r="G23" s="5" t="s">
        <v>7</v>
      </c>
      <c r="H23" s="7">
        <v>0</v>
      </c>
    </row>
    <row r="24" spans="4:8" ht="14.25">
      <c r="D24" s="5" t="s">
        <v>38</v>
      </c>
      <c r="E24" s="8">
        <v>50</v>
      </c>
      <c r="G24" s="5" t="s">
        <v>7</v>
      </c>
      <c r="H24" s="7">
        <v>0</v>
      </c>
    </row>
    <row r="25" spans="4:8" ht="14.25">
      <c r="D25" s="12" t="s">
        <v>39</v>
      </c>
      <c r="E25" s="7">
        <v>550</v>
      </c>
      <c r="G25" s="13" t="s">
        <v>40</v>
      </c>
      <c r="H25" s="14">
        <f>SUM(H3:H24)</f>
        <v>5169</v>
      </c>
    </row>
    <row r="26" spans="4:8" ht="14.25">
      <c r="D26" s="12" t="s">
        <v>43</v>
      </c>
      <c r="E26" s="7">
        <v>250</v>
      </c>
      <c r="G26" s="10" t="s">
        <v>41</v>
      </c>
      <c r="H26" s="10">
        <f>H25/12</f>
        <v>430.75</v>
      </c>
    </row>
    <row r="27" spans="4:5" ht="14.25">
      <c r="D27" s="12" t="s">
        <v>44</v>
      </c>
      <c r="E27" s="7">
        <v>250</v>
      </c>
    </row>
    <row r="28" spans="4:5" ht="14.25">
      <c r="D28" s="12" t="s">
        <v>45</v>
      </c>
      <c r="E28" s="7">
        <v>250</v>
      </c>
    </row>
    <row r="29" spans="4:5" ht="14.25">
      <c r="D29" s="15" t="s">
        <v>42</v>
      </c>
      <c r="E29" s="15">
        <f>SUM(E7:E28)</f>
        <v>2920.75</v>
      </c>
    </row>
    <row r="30" spans="4:5" ht="14.25">
      <c r="D30" s="1"/>
      <c r="E30" s="1"/>
    </row>
    <row r="31" spans="4:5" ht="18">
      <c r="D31" s="16" t="s">
        <v>38</v>
      </c>
      <c r="E31" s="16">
        <f>ROUNDDOWN((E3+E4+E5)-E29,2)</f>
        <v>329.25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29"/>
  <sheetViews>
    <sheetView tabSelected="1" zoomScale="85" zoomScaleNormal="85" zoomScalePageLayoutView="0" workbookViewId="0" topLeftCell="A1">
      <selection activeCell="I28" sqref="I28"/>
    </sheetView>
  </sheetViews>
  <sheetFormatPr defaultColWidth="11.421875" defaultRowHeight="15"/>
  <cols>
    <col min="2" max="2" width="11.57421875" style="1" bestFit="1" customWidth="1"/>
    <col min="3" max="6" width="11.00390625" style="1" customWidth="1"/>
    <col min="8" max="8" width="29.421875" style="0" bestFit="1" customWidth="1"/>
    <col min="9" max="9" width="7.28125" style="0" customWidth="1"/>
  </cols>
  <sheetData>
    <row r="1" spans="8:9" ht="14.25">
      <c r="H1" s="17" t="s">
        <v>48</v>
      </c>
      <c r="I1" s="18"/>
    </row>
    <row r="2" spans="7:9" ht="15">
      <c r="G2" s="2"/>
      <c r="H2" s="2" t="s">
        <v>2</v>
      </c>
      <c r="I2" s="2">
        <v>1750</v>
      </c>
    </row>
    <row r="3" spans="2:9" ht="15">
      <c r="B3" s="3" t="str">
        <f>H15</f>
        <v>Repas du midi</v>
      </c>
      <c r="C3" s="3" t="str">
        <f>H18</f>
        <v>Carburant</v>
      </c>
      <c r="D3" s="3" t="str">
        <f>H16</f>
        <v>Course</v>
      </c>
      <c r="E3" s="3" t="str">
        <f>H20</f>
        <v>Loisirs</v>
      </c>
      <c r="F3" s="3" t="s">
        <v>35</v>
      </c>
      <c r="H3" s="2" t="s">
        <v>4</v>
      </c>
      <c r="I3" s="2">
        <v>1500</v>
      </c>
    </row>
    <row r="4" spans="2:9" ht="15">
      <c r="B4" s="7"/>
      <c r="C4" s="22"/>
      <c r="D4" s="7"/>
      <c r="E4" s="22"/>
      <c r="F4" s="7"/>
      <c r="H4" s="2" t="s">
        <v>7</v>
      </c>
      <c r="I4" s="2"/>
    </row>
    <row r="5" spans="2:9" ht="14.25">
      <c r="B5" s="7"/>
      <c r="C5" s="22"/>
      <c r="D5" s="7"/>
      <c r="E5" s="22"/>
      <c r="F5" s="7"/>
      <c r="H5" s="2" t="s">
        <v>50</v>
      </c>
      <c r="I5" s="2">
        <f>I1+I2+I3+I4</f>
        <v>3250</v>
      </c>
    </row>
    <row r="6" spans="2:9" ht="15">
      <c r="B6" s="23"/>
      <c r="C6" s="22"/>
      <c r="D6" s="7"/>
      <c r="E6" s="22"/>
      <c r="F6" s="7"/>
      <c r="H6" s="5" t="str">
        <f>Budget!D7</f>
        <v>Gaz</v>
      </c>
      <c r="I6" s="8">
        <f>Budget!E7</f>
        <v>25</v>
      </c>
    </row>
    <row r="7" spans="2:9" ht="15">
      <c r="B7" s="7"/>
      <c r="C7" s="22"/>
      <c r="D7" s="7"/>
      <c r="E7" s="22"/>
      <c r="F7" s="7"/>
      <c r="H7" s="5" t="str">
        <f>Budget!D8</f>
        <v>Electricité</v>
      </c>
      <c r="I7" s="8">
        <f>Budget!E8</f>
        <v>35</v>
      </c>
    </row>
    <row r="8" spans="2:9" ht="15">
      <c r="B8" s="7"/>
      <c r="C8" s="22"/>
      <c r="D8" s="7"/>
      <c r="E8" s="22"/>
      <c r="F8" s="7"/>
      <c r="H8" s="5" t="str">
        <f>Budget!D9</f>
        <v>Internet</v>
      </c>
      <c r="I8" s="8">
        <f>Budget!E9</f>
        <v>25</v>
      </c>
    </row>
    <row r="9" spans="2:9" ht="15">
      <c r="B9" s="7"/>
      <c r="C9" s="22"/>
      <c r="D9" s="7"/>
      <c r="E9" s="22"/>
      <c r="F9" s="7"/>
      <c r="H9" s="5" t="str">
        <f>Budget!D10</f>
        <v>VOIP</v>
      </c>
      <c r="I9" s="8">
        <f>Budget!E10</f>
        <v>15</v>
      </c>
    </row>
    <row r="10" spans="2:9" ht="15">
      <c r="B10" s="7"/>
      <c r="C10" s="22"/>
      <c r="D10" s="7"/>
      <c r="E10" s="22"/>
      <c r="F10" s="7"/>
      <c r="H10" s="5" t="str">
        <f>Budget!D11</f>
        <v>Eau</v>
      </c>
      <c r="I10" s="8">
        <f>Budget!E11</f>
        <v>30</v>
      </c>
    </row>
    <row r="11" spans="2:9" ht="15">
      <c r="B11" s="7"/>
      <c r="C11" s="22"/>
      <c r="D11" s="7"/>
      <c r="E11" s="22"/>
      <c r="F11" s="7"/>
      <c r="H11" s="5" t="str">
        <f>Budget!D12</f>
        <v>TELEVISION</v>
      </c>
      <c r="I11" s="8">
        <f>Budget!E12</f>
        <v>15</v>
      </c>
    </row>
    <row r="12" spans="2:9" ht="15">
      <c r="B12" s="7"/>
      <c r="C12" s="22"/>
      <c r="D12" s="7"/>
      <c r="E12" s="22"/>
      <c r="F12" s="7"/>
      <c r="H12" s="5" t="str">
        <f>Budget!D13</f>
        <v>GSM</v>
      </c>
      <c r="I12" s="8">
        <f>Budget!E13</f>
        <v>25</v>
      </c>
    </row>
    <row r="13" spans="2:9" ht="15">
      <c r="B13" s="7"/>
      <c r="C13" s="22"/>
      <c r="D13" s="7"/>
      <c r="E13" s="22"/>
      <c r="F13" s="7"/>
      <c r="H13" s="5" t="str">
        <f>Budget!D14</f>
        <v>Voiture-prêt</v>
      </c>
      <c r="I13" s="8">
        <f>Budget!E14</f>
        <v>250</v>
      </c>
    </row>
    <row r="14" spans="2:9" ht="15">
      <c r="B14" s="7"/>
      <c r="C14" s="22"/>
      <c r="D14" s="7"/>
      <c r="E14" s="22"/>
      <c r="F14" s="7"/>
      <c r="H14" s="5" t="str">
        <f>Budget!D15</f>
        <v>Abonnement</v>
      </c>
      <c r="I14" s="8">
        <f>Budget!E15</f>
        <v>0</v>
      </c>
    </row>
    <row r="15" spans="2:9" ht="14.25">
      <c r="B15" s="7"/>
      <c r="C15" s="22"/>
      <c r="D15" s="7"/>
      <c r="E15" s="22"/>
      <c r="F15" s="7"/>
      <c r="H15" s="3" t="str">
        <f>Budget!D16</f>
        <v>Repas du midi</v>
      </c>
      <c r="I15" s="8">
        <f>Budget!E16-'Mois en cours'!B17</f>
        <v>120</v>
      </c>
    </row>
    <row r="16" spans="2:9" ht="14.25">
      <c r="B16" s="7"/>
      <c r="C16" s="22"/>
      <c r="D16" s="7"/>
      <c r="E16" s="22"/>
      <c r="F16" s="7"/>
      <c r="H16" s="3" t="str">
        <f>Budget!D17</f>
        <v>Course</v>
      </c>
      <c r="I16" s="8">
        <f>Budget!E17-'Mois en cours'!D17</f>
        <v>350</v>
      </c>
    </row>
    <row r="17" spans="1:9" ht="15">
      <c r="A17" s="14" t="s">
        <v>46</v>
      </c>
      <c r="B17" s="14">
        <f>SUM(B4:B16)</f>
        <v>0</v>
      </c>
      <c r="C17" s="14">
        <f>SUM(C4:C16)</f>
        <v>0</v>
      </c>
      <c r="D17" s="14">
        <f>SUM(D4:D16)</f>
        <v>0</v>
      </c>
      <c r="E17" s="14">
        <f>SUM(E4:E16)</f>
        <v>0</v>
      </c>
      <c r="F17" s="14">
        <f>SUM(F4:F16)</f>
        <v>0</v>
      </c>
      <c r="H17" s="5" t="str">
        <f>Budget!D18</f>
        <v>Autres</v>
      </c>
      <c r="I17" s="8">
        <f>Budget!E18</f>
        <v>0</v>
      </c>
    </row>
    <row r="18" spans="8:9" ht="14.25">
      <c r="H18" s="3" t="str">
        <f>Budget!D19</f>
        <v>Carburant</v>
      </c>
      <c r="I18" s="8">
        <f>Budget!E19-'Mois en cours'!C17</f>
        <v>75</v>
      </c>
    </row>
    <row r="19" spans="8:9" ht="14.25">
      <c r="H19" s="3" t="str">
        <f>Budget!D21</f>
        <v>Vetements</v>
      </c>
      <c r="I19" s="8">
        <f>Budget!E21-'Mois en cours'!F17</f>
        <v>75</v>
      </c>
    </row>
    <row r="20" spans="8:9" ht="14.25">
      <c r="H20" s="3" t="str">
        <f>Budget!D22</f>
        <v>Loisirs</v>
      </c>
      <c r="I20" s="8">
        <f>Budget!E22-'Mois en cours'!E17</f>
        <v>100</v>
      </c>
    </row>
    <row r="21" spans="8:9" ht="15">
      <c r="H21" s="5" t="str">
        <f>Budget!D23</f>
        <v>Enfants</v>
      </c>
      <c r="I21" s="8">
        <f>Budget!E23</f>
        <v>0</v>
      </c>
    </row>
    <row r="22" spans="8:9" ht="15">
      <c r="H22" s="5" t="str">
        <f>Budget!D24</f>
        <v>Epargne</v>
      </c>
      <c r="I22" s="8">
        <f>Budget!E24</f>
        <v>50</v>
      </c>
    </row>
    <row r="23" spans="8:9" ht="15">
      <c r="H23" s="5" t="str">
        <f>Budget!D25</f>
        <v>Loyer</v>
      </c>
      <c r="I23" s="7">
        <f>Budget!E25</f>
        <v>550</v>
      </c>
    </row>
    <row r="24" spans="8:9" ht="15">
      <c r="H24" s="5" t="str">
        <f>Budget!D26</f>
        <v>Remboursement Credit 1</v>
      </c>
      <c r="I24" s="7">
        <f>Budget!E26</f>
        <v>250</v>
      </c>
    </row>
    <row r="25" spans="8:9" ht="15">
      <c r="H25" s="5" t="str">
        <f>Budget!D27</f>
        <v>Remboursement Credit 2</v>
      </c>
      <c r="I25" s="7">
        <f>Budget!E27</f>
        <v>250</v>
      </c>
    </row>
    <row r="26" spans="8:9" ht="15">
      <c r="H26" s="5" t="str">
        <f>Budget!D28</f>
        <v>Remboursement Credit 3</v>
      </c>
      <c r="I26" s="7">
        <f>Budget!E28</f>
        <v>250</v>
      </c>
    </row>
    <row r="27" spans="8:9" ht="15">
      <c r="H27" s="20" t="s">
        <v>34</v>
      </c>
      <c r="I27" s="21">
        <f>Budget!E20</f>
        <v>430.75</v>
      </c>
    </row>
    <row r="28" spans="8:9" ht="14.25">
      <c r="H28" s="15" t="s">
        <v>49</v>
      </c>
      <c r="I28" s="15">
        <f>(SUM(I6:I27))</f>
        <v>2920.75</v>
      </c>
    </row>
    <row r="29" spans="8:9" ht="15">
      <c r="H29" s="24" t="s">
        <v>38</v>
      </c>
      <c r="I29" s="19">
        <f>I5-I28</f>
        <v>329.25</v>
      </c>
    </row>
  </sheetData>
  <sheetProtection/>
  <hyperlinks>
    <hyperlink ref="H29" r:id="rId1" display="Epargne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Homeland</dc:creator>
  <cp:keywords/>
  <dc:description/>
  <cp:lastModifiedBy>Brassart Nicolas</cp:lastModifiedBy>
  <cp:lastPrinted>2017-08-13T07:25:38Z</cp:lastPrinted>
  <dcterms:created xsi:type="dcterms:W3CDTF">2013-08-29T07:44:27Z</dcterms:created>
  <dcterms:modified xsi:type="dcterms:W3CDTF">2017-08-13T07:53:05Z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